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72D49B6E-1BAE-434E-A992-518CCD9337D4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1" i="1"/>
  <c r="G7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H5" i="1"/>
  <c r="H6" i="1"/>
  <c r="H7" i="1"/>
  <c r="H8" i="1"/>
  <c r="H9" i="1"/>
  <c r="H10" i="1"/>
  <c r="H12" i="1"/>
  <c r="H14" i="1"/>
  <c r="H15" i="1"/>
  <c r="H16" i="1"/>
  <c r="H17" i="1"/>
  <c r="H18" i="1"/>
  <c r="H19" i="1"/>
  <c r="H20" i="1"/>
  <c r="H21" i="1"/>
  <c r="H22" i="1"/>
  <c r="H23" i="1"/>
  <c r="H24" i="1"/>
  <c r="H4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<sst xmlns="http://schemas.openxmlformats.org/spreadsheetml/2006/main" count="92" uniqueCount="52">
  <si>
    <t>学院（部）</t>
    <phoneticPr fontId="1" type="noConversion"/>
  </si>
  <si>
    <t>东师奖章</t>
    <phoneticPr fontId="1" type="noConversion"/>
  </si>
  <si>
    <t>总计</t>
    <phoneticPr fontId="1" type="noConversion"/>
  </si>
  <si>
    <t>优秀毕业生</t>
    <phoneticPr fontId="1" type="noConversion"/>
  </si>
  <si>
    <t>优秀学生干部</t>
    <phoneticPr fontId="1" type="noConversion"/>
  </si>
  <si>
    <t>优秀学生</t>
    <phoneticPr fontId="1" type="noConversion"/>
  </si>
  <si>
    <t>校长奖学金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</si>
  <si>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</si>
  <si>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</si>
  <si>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</si>
  <si>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学业奖学金</t>
    <phoneticPr fontId="1" type="noConversion"/>
  </si>
  <si>
    <t>实践创新类奖学金</t>
    <phoneticPr fontId="1" type="noConversion"/>
  </si>
  <si>
    <t>教师技能奖</t>
    <phoneticPr fontId="1" type="noConversion"/>
  </si>
  <si>
    <t>创新创业奖</t>
    <phoneticPr fontId="1" type="noConversion"/>
  </si>
  <si>
    <t>社会实践奖</t>
    <phoneticPr fontId="1" type="noConversion"/>
  </si>
  <si>
    <t>教育学部</t>
    <phoneticPr fontId="1" type="noConversion"/>
  </si>
  <si>
    <t>心理学院</t>
    <phoneticPr fontId="1" type="noConversion"/>
  </si>
  <si>
    <t>政法学院</t>
    <phoneticPr fontId="1" type="noConversion"/>
  </si>
  <si>
    <t>经济学院</t>
    <phoneticPr fontId="1" type="noConversion"/>
  </si>
  <si>
    <t>商学院</t>
    <phoneticPr fontId="1" type="noConversion"/>
  </si>
  <si>
    <t>文学院</t>
    <phoneticPr fontId="1" type="noConversion"/>
  </si>
  <si>
    <t>历史文化学院</t>
    <phoneticPr fontId="1" type="noConversion"/>
  </si>
  <si>
    <t>外国语学院</t>
    <phoneticPr fontId="1" type="noConversion"/>
  </si>
  <si>
    <t>音乐学院</t>
    <phoneticPr fontId="1" type="noConversion"/>
  </si>
  <si>
    <t>美术学院</t>
    <phoneticPr fontId="1" type="noConversion"/>
  </si>
  <si>
    <t>数学与统计学院</t>
    <phoneticPr fontId="1" type="noConversion"/>
  </si>
  <si>
    <t>信息科学与技术学院</t>
    <phoneticPr fontId="1" type="noConversion"/>
  </si>
  <si>
    <t>物理学院</t>
  </si>
  <si>
    <t>化学学院</t>
    <phoneticPr fontId="1" type="noConversion"/>
  </si>
  <si>
    <t>生命科学学院</t>
    <phoneticPr fontId="1" type="noConversion"/>
  </si>
  <si>
    <t>地理科学学院</t>
    <phoneticPr fontId="1" type="noConversion"/>
  </si>
  <si>
    <t>环境学院</t>
    <phoneticPr fontId="1" type="noConversion"/>
  </si>
  <si>
    <t>体育学院</t>
    <phoneticPr fontId="1" type="noConversion"/>
  </si>
  <si>
    <t>传媒科学学院</t>
    <phoneticPr fontId="1" type="noConversion"/>
  </si>
  <si>
    <t>罗格斯大学纽瓦克学院</t>
    <phoneticPr fontId="1" type="noConversion"/>
  </si>
  <si>
    <t>毕业年级
学生人数</t>
    <phoneticPr fontId="1" type="noConversion"/>
  </si>
  <si>
    <t>各学院（部）奖励指标一览表</t>
    <phoneticPr fontId="1" type="noConversion"/>
  </si>
  <si>
    <t xml:space="preserve">    2.东师美德风范人物、学习奋进奖学金、少数民族齐飞奖学金、科研奖学金、竞赛奖学金名额根据实际情况确定。</t>
    <phoneticPr fontId="1" type="noConversion"/>
  </si>
  <si>
    <t xml:space="preserve">    3.“优秀毕业生”因考察学生大学期间综合表现，此次评审依据原《东北师范大学本科学生奖励条例》（东师校发字[2005]34号）执行。</t>
    <phoneticPr fontId="1" type="noConversion"/>
  </si>
  <si>
    <t>1+1</t>
    <phoneticPr fontId="1" type="noConversion"/>
  </si>
  <si>
    <t>1+3</t>
    <phoneticPr fontId="1" type="noConversion"/>
  </si>
  <si>
    <t>1+2</t>
    <phoneticPr fontId="1" type="noConversion"/>
  </si>
  <si>
    <t>马克思主义学部</t>
  </si>
  <si>
    <t>1+1+2</t>
    <phoneticPr fontId="1" type="noConversion"/>
  </si>
  <si>
    <t>1+1+3</t>
    <phoneticPr fontId="1" type="noConversion"/>
  </si>
  <si>
    <t>东师“理想与成才”年度人物</t>
    <phoneticPr fontId="1" type="noConversion"/>
  </si>
  <si>
    <t>东师“理想与成才”年度人物提名奖</t>
    <phoneticPr fontId="1" type="noConversion"/>
  </si>
  <si>
    <t>——</t>
    <phoneticPr fontId="1" type="noConversion"/>
  </si>
  <si>
    <t>总名额</t>
    <phoneticPr fontId="1" type="noConversion"/>
  </si>
  <si>
    <t>学校按人数比划拨</t>
    <phoneticPr fontId="1" type="noConversion"/>
  </si>
  <si>
    <t>——</t>
    <phoneticPr fontId="1" type="noConversion"/>
  </si>
  <si>
    <t>注：1.东师“理想与成才”年度人物学校单独划拨“东师奖章”名额，不占用学院（部）名额。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</si>
</sst>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大标宋简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85" zoomScaleNormal="85" workbookViewId="0">
      <selection activeCell="C20" sqref="C20"/>
    </sheetView>
  </sheetViews>
  <sheetFormatPr defaultRowHeight="20.100000000000001" customHeight="1" x14ac:dyDescent="0.2"/>
  <cols>
    <col min="1" max="1" width="25.875" style="16" bestFit="1" customWidth="1"/>
    <col min="2" max="2" width="13.625" style="16" customWidth="1"/>
    <col min="3" max="3" width="7.875" style="16" customWidth="1"/>
    <col min="4" max="5" width="15.25" style="16" customWidth="1"/>
    <col min="6" max="6" width="7.875" style="16" customWidth="1"/>
    <col min="7" max="7" width="13.625" style="16" customWidth="1"/>
    <col min="8" max="8" width="15.875" style="16" bestFit="1" customWidth="1"/>
    <col min="9" max="16" width="13.625" style="16" customWidth="1"/>
    <col min="17" max="16384" width="9" style="16"/>
  </cols>
  <sheetData>
    <row r="1" spans="1:16" ht="40.5" customHeight="1" x14ac:dyDescent="0.2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4.95" customHeight="1" x14ac:dyDescent="0.2">
      <c r="A2" s="21" t="s">
        <v>0</v>
      </c>
      <c r="B2" s="27" t="s">
        <v>35</v>
      </c>
      <c r="C2" s="24" t="s">
        <v>1</v>
      </c>
      <c r="D2" s="25"/>
      <c r="E2" s="25"/>
      <c r="F2" s="26"/>
      <c r="G2" s="21" t="s">
        <v>3</v>
      </c>
      <c r="H2" s="21" t="s">
        <v>4</v>
      </c>
      <c r="I2" s="21" t="s">
        <v>5</v>
      </c>
      <c r="J2" s="21" t="s">
        <v>10</v>
      </c>
      <c r="K2" s="21"/>
      <c r="L2" s="21"/>
      <c r="M2" s="21"/>
      <c r="N2" s="21" t="s">
        <v>11</v>
      </c>
      <c r="O2" s="21"/>
      <c r="P2" s="21"/>
    </row>
    <row r="3" spans="1:16" ht="45" customHeight="1" thickBot="1" x14ac:dyDescent="0.25">
      <c r="A3" s="22"/>
      <c r="B3" s="22"/>
      <c r="C3" s="15" t="s">
        <v>48</v>
      </c>
      <c r="D3" s="15" t="s">
        <v>45</v>
      </c>
      <c r="E3" s="15" t="s">
        <v>46</v>
      </c>
      <c r="F3" s="15" t="s">
        <v>49</v>
      </c>
      <c r="G3" s="22"/>
      <c r="H3" s="22"/>
      <c r="I3" s="22"/>
      <c r="J3" s="6" t="s">
        <v>6</v>
      </c>
      <c r="K3" s="6" t="s">
        <v>7</v>
      </c>
      <c r="L3" s="6" t="s">
        <v>8</v>
      </c>
      <c r="M3" s="6" t="s">
        <v>9</v>
      </c>
      <c r="N3" s="6" t="s">
        <v>12</v>
      </c>
      <c r="O3" s="6" t="s">
        <v>13</v>
      </c>
      <c r="P3" s="6" t="s">
        <v>14</v>
      </c>
    </row>
    <row r="4" spans="1:16" ht="27" customHeight="1" thickTop="1" x14ac:dyDescent="0.2">
      <c r="A4" s="1" t="s">
        <v>15</v>
      </c>
      <c r="B4" s="1">
        <v>88</v>
      </c>
      <c r="C4" s="1">
        <v>2</v>
      </c>
      <c r="D4" s="8">
        <v>1</v>
      </c>
      <c r="E4" s="12" t="s">
        <v>47</v>
      </c>
      <c r="F4" s="12">
        <v>1</v>
      </c>
      <c r="G4" s="8">
        <f>B4/3391*170</f>
        <v>4.4116779710999703</v>
      </c>
      <c r="H4" s="8">
        <f>B4/3391*203</f>
        <v>5.2680625184311412</v>
      </c>
      <c r="I4" s="8">
        <f>B4/3391*339</f>
        <v>8.7974048953111179</v>
      </c>
      <c r="J4" s="8">
        <f>B4/3391*170</f>
        <v>4.4116779710999703</v>
      </c>
      <c r="K4" s="8">
        <f>B4/3391*237</f>
        <v>6.1503981126511356</v>
      </c>
      <c r="L4" s="8">
        <f>B4/3391*373</f>
        <v>9.6797404895311114</v>
      </c>
      <c r="M4" s="8">
        <f>B4/3391*475</f>
        <v>12.326747272191094</v>
      </c>
      <c r="N4" s="29">
        <f>B4/3391*271</f>
        <v>7.03273370687113</v>
      </c>
      <c r="O4" s="29"/>
      <c r="P4" s="29"/>
    </row>
    <row r="5" spans="1:16" ht="27" customHeight="1" x14ac:dyDescent="0.2">
      <c r="A5" s="5" t="s">
        <v>16</v>
      </c>
      <c r="B5" s="5">
        <v>42</v>
      </c>
      <c r="C5" s="5">
        <v>1</v>
      </c>
      <c r="D5" s="12" t="s">
        <v>47</v>
      </c>
      <c r="E5" s="12">
        <v>1</v>
      </c>
      <c r="F5" s="12" t="s">
        <v>47</v>
      </c>
      <c r="G5" s="7">
        <f t="shared" ref="G5:G24" si="0">B5/3391*170</f>
        <v>2.1055735771158948</v>
      </c>
      <c r="H5" s="7">
        <f t="shared" ref="H5:H24" si="1">B5/3391*203</f>
        <v>2.5143025656148628</v>
      </c>
      <c r="I5" s="7">
        <f t="shared" ref="I5:I24" si="2">B5/3391*339</f>
        <v>4.1987614273075788</v>
      </c>
      <c r="J5" s="7">
        <f t="shared" ref="J5:J24" si="3">B5/3391*170</f>
        <v>2.1055735771158948</v>
      </c>
      <c r="K5" s="7">
        <f t="shared" ref="K5:K24" si="4">B5/3391*237</f>
        <v>2.9354172810380419</v>
      </c>
      <c r="L5" s="7">
        <f t="shared" ref="L5:L24" si="5">B5/3391*373</f>
        <v>4.6198761427307575</v>
      </c>
      <c r="M5" s="7">
        <f t="shared" ref="M5:M24" si="6">B5/3391*475</f>
        <v>5.8832202890002945</v>
      </c>
      <c r="N5" s="23">
        <f t="shared" ref="N5:N24" si="7">B5/3391*271</f>
        <v>3.3565319964612206</v>
      </c>
      <c r="O5" s="23"/>
      <c r="P5" s="23"/>
    </row>
    <row r="6" spans="1:16" ht="27" customHeight="1" x14ac:dyDescent="0.2">
      <c r="A6" s="5" t="s">
        <v>17</v>
      </c>
      <c r="B6" s="5">
        <v>152</v>
      </c>
      <c r="C6" s="5">
        <v>3</v>
      </c>
      <c r="D6" s="12">
        <v>1</v>
      </c>
      <c r="E6" s="12" t="s">
        <v>47</v>
      </c>
      <c r="F6" s="12">
        <v>2</v>
      </c>
      <c r="G6" s="7">
        <f t="shared" si="0"/>
        <v>7.6201710409908587</v>
      </c>
      <c r="H6" s="7">
        <f t="shared" si="1"/>
        <v>9.0993807136537903</v>
      </c>
      <c r="I6" s="7">
        <f t="shared" si="2"/>
        <v>15.195517546446476</v>
      </c>
      <c r="J6" s="7">
        <f t="shared" si="3"/>
        <v>7.6201710409908587</v>
      </c>
      <c r="K6" s="7">
        <f t="shared" si="4"/>
        <v>10.623414921851962</v>
      </c>
      <c r="L6" s="7">
        <f t="shared" si="5"/>
        <v>16.719551754644648</v>
      </c>
      <c r="M6" s="7">
        <f t="shared" si="6"/>
        <v>21.291654379239162</v>
      </c>
      <c r="N6" s="23">
        <f t="shared" si="7"/>
        <v>12.147449130050132</v>
      </c>
      <c r="O6" s="23"/>
      <c r="P6" s="23"/>
    </row>
    <row r="7" spans="1:16" ht="27" customHeight="1" x14ac:dyDescent="0.2">
      <c r="A7" s="4" t="s">
        <v>18</v>
      </c>
      <c r="B7" s="5">
        <v>120</v>
      </c>
      <c r="C7" s="5">
        <v>2</v>
      </c>
      <c r="D7" s="12" t="s">
        <v>47</v>
      </c>
      <c r="E7" s="12">
        <v>1</v>
      </c>
      <c r="F7" s="12">
        <v>1</v>
      </c>
      <c r="G7" s="7">
        <f t="shared" si="0"/>
        <v>6.0159245060454145</v>
      </c>
      <c r="H7" s="7">
        <f t="shared" si="1"/>
        <v>7.1837216160424662</v>
      </c>
      <c r="I7" s="7">
        <f t="shared" si="2"/>
        <v>11.996461220878798</v>
      </c>
      <c r="J7" s="7">
        <f t="shared" si="3"/>
        <v>6.0159245060454145</v>
      </c>
      <c r="K7" s="7">
        <f t="shared" si="4"/>
        <v>8.3869065172515498</v>
      </c>
      <c r="L7" s="7">
        <f t="shared" si="5"/>
        <v>13.199646122087881</v>
      </c>
      <c r="M7" s="7">
        <f t="shared" si="6"/>
        <v>16.809200825715131</v>
      </c>
      <c r="N7" s="23">
        <f t="shared" si="7"/>
        <v>9.5900914184606325</v>
      </c>
      <c r="O7" s="23"/>
      <c r="P7" s="23"/>
    </row>
    <row r="8" spans="1:16" ht="27" customHeight="1" x14ac:dyDescent="0.2">
      <c r="A8" s="5" t="s">
        <v>19</v>
      </c>
      <c r="B8" s="5">
        <v>207</v>
      </c>
      <c r="C8" s="5">
        <v>3</v>
      </c>
      <c r="D8" s="12" t="s">
        <v>47</v>
      </c>
      <c r="E8" s="12">
        <v>1</v>
      </c>
      <c r="F8" s="12">
        <v>2</v>
      </c>
      <c r="G8" s="7">
        <f t="shared" si="0"/>
        <v>10.37746977292834</v>
      </c>
      <c r="H8" s="7">
        <f t="shared" si="1"/>
        <v>12.391919787673253</v>
      </c>
      <c r="I8" s="7">
        <f t="shared" si="2"/>
        <v>20.693895606015925</v>
      </c>
      <c r="J8" s="7">
        <f t="shared" si="3"/>
        <v>10.37746977292834</v>
      </c>
      <c r="K8" s="7">
        <f t="shared" si="4"/>
        <v>14.46741374225892</v>
      </c>
      <c r="L8" s="7">
        <f t="shared" si="5"/>
        <v>22.769389560601592</v>
      </c>
      <c r="M8" s="7">
        <f t="shared" si="6"/>
        <v>28.995871424358594</v>
      </c>
      <c r="N8" s="23">
        <f t="shared" si="7"/>
        <v>16.542907696844587</v>
      </c>
      <c r="O8" s="23"/>
      <c r="P8" s="23"/>
    </row>
    <row r="9" spans="1:16" ht="27" customHeight="1" x14ac:dyDescent="0.2">
      <c r="A9" s="5" t="s">
        <v>20</v>
      </c>
      <c r="B9" s="5">
        <v>266</v>
      </c>
      <c r="C9" s="5">
        <v>4</v>
      </c>
      <c r="D9" s="12">
        <v>1</v>
      </c>
      <c r="E9" s="12" t="s">
        <v>47</v>
      </c>
      <c r="F9" s="12">
        <v>3</v>
      </c>
      <c r="G9" s="7">
        <f t="shared" si="0"/>
        <v>13.335299321734002</v>
      </c>
      <c r="H9" s="7">
        <f t="shared" si="1"/>
        <v>15.923916248894132</v>
      </c>
      <c r="I9" s="7">
        <f t="shared" si="2"/>
        <v>26.592155706281332</v>
      </c>
      <c r="J9" s="7">
        <f t="shared" si="3"/>
        <v>13.335299321734002</v>
      </c>
      <c r="K9" s="7">
        <f t="shared" si="4"/>
        <v>18.590976113240931</v>
      </c>
      <c r="L9" s="7">
        <f t="shared" si="5"/>
        <v>29.259215570628132</v>
      </c>
      <c r="M9" s="7">
        <f t="shared" si="6"/>
        <v>37.260395163668534</v>
      </c>
      <c r="N9" s="23">
        <f t="shared" si="7"/>
        <v>21.258035977587731</v>
      </c>
      <c r="O9" s="23"/>
      <c r="P9" s="23"/>
    </row>
    <row r="10" spans="1:16" ht="27" customHeight="1" x14ac:dyDescent="0.2">
      <c r="A10" s="5" t="s">
        <v>21</v>
      </c>
      <c r="B10" s="5">
        <v>130</v>
      </c>
      <c r="C10" s="5">
        <v>3</v>
      </c>
      <c r="D10" s="12">
        <v>1</v>
      </c>
      <c r="E10" s="12" t="s">
        <v>47</v>
      </c>
      <c r="F10" s="12">
        <v>2</v>
      </c>
      <c r="G10" s="7">
        <f t="shared" si="0"/>
        <v>6.5172515482158655</v>
      </c>
      <c r="H10" s="7">
        <f t="shared" si="1"/>
        <v>7.7823650840460044</v>
      </c>
      <c r="I10" s="7">
        <f t="shared" si="2"/>
        <v>12.996166322618697</v>
      </c>
      <c r="J10" s="7">
        <f t="shared" si="3"/>
        <v>6.5172515482158655</v>
      </c>
      <c r="K10" s="7">
        <f t="shared" si="4"/>
        <v>9.0858153936891775</v>
      </c>
      <c r="L10" s="7">
        <f t="shared" si="5"/>
        <v>14.29961663226187</v>
      </c>
      <c r="M10" s="7">
        <f t="shared" si="6"/>
        <v>18.209967561191391</v>
      </c>
      <c r="N10" s="23">
        <f t="shared" si="7"/>
        <v>10.389265703332351</v>
      </c>
      <c r="O10" s="23"/>
      <c r="P10" s="23"/>
    </row>
    <row r="11" spans="1:16" ht="27" customHeight="1" x14ac:dyDescent="0.2">
      <c r="A11" s="5" t="s">
        <v>22</v>
      </c>
      <c r="B11" s="5">
        <v>250</v>
      </c>
      <c r="C11" s="5">
        <v>4</v>
      </c>
      <c r="D11" s="12" t="s">
        <v>47</v>
      </c>
      <c r="E11" s="12">
        <v>1</v>
      </c>
      <c r="F11" s="12">
        <v>3</v>
      </c>
      <c r="G11" s="7">
        <f t="shared" si="0"/>
        <v>12.533176054261281</v>
      </c>
      <c r="H11" s="7">
        <f>B11/3391*203</f>
        <v>14.966086700088471</v>
      </c>
      <c r="I11" s="7">
        <f t="shared" si="2"/>
        <v>24.992627543497495</v>
      </c>
      <c r="J11" s="7">
        <f t="shared" si="3"/>
        <v>12.533176054261281</v>
      </c>
      <c r="K11" s="7">
        <f t="shared" si="4"/>
        <v>17.472721910940727</v>
      </c>
      <c r="L11" s="7">
        <f t="shared" si="5"/>
        <v>27.499262754349751</v>
      </c>
      <c r="M11" s="7">
        <f t="shared" si="6"/>
        <v>35.019168386906522</v>
      </c>
      <c r="N11" s="23">
        <f t="shared" si="7"/>
        <v>19.979357121792983</v>
      </c>
      <c r="O11" s="23"/>
      <c r="P11" s="23"/>
    </row>
    <row r="12" spans="1:16" ht="27" customHeight="1" x14ac:dyDescent="0.2">
      <c r="A12" s="5" t="s">
        <v>23</v>
      </c>
      <c r="B12" s="5">
        <v>129</v>
      </c>
      <c r="C12" s="5">
        <v>2</v>
      </c>
      <c r="D12" s="12" t="s">
        <v>47</v>
      </c>
      <c r="E12" s="12">
        <v>1</v>
      </c>
      <c r="F12" s="12">
        <v>1</v>
      </c>
      <c r="G12" s="7">
        <f t="shared" si="0"/>
        <v>6.4671188439988203</v>
      </c>
      <c r="H12" s="7">
        <f t="shared" si="1"/>
        <v>7.7225007372456496</v>
      </c>
      <c r="I12" s="7">
        <f t="shared" si="2"/>
        <v>12.896195812444706</v>
      </c>
      <c r="J12" s="7">
        <f t="shared" si="3"/>
        <v>6.4671188439988203</v>
      </c>
      <c r="K12" s="7">
        <f t="shared" si="4"/>
        <v>9.0159245060454136</v>
      </c>
      <c r="L12" s="7">
        <f t="shared" si="5"/>
        <v>14.18961958124447</v>
      </c>
      <c r="M12" s="7">
        <f t="shared" si="6"/>
        <v>18.069890887643762</v>
      </c>
      <c r="N12" s="23">
        <f t="shared" si="7"/>
        <v>10.309348274845178</v>
      </c>
      <c r="O12" s="23"/>
      <c r="P12" s="23"/>
    </row>
    <row r="13" spans="1:16" ht="27" customHeight="1" x14ac:dyDescent="0.2">
      <c r="A13" s="5" t="s">
        <v>24</v>
      </c>
      <c r="B13" s="5">
        <v>275</v>
      </c>
      <c r="C13" s="5">
        <v>4</v>
      </c>
      <c r="D13" s="12">
        <v>1</v>
      </c>
      <c r="E13" s="12" t="s">
        <v>47</v>
      </c>
      <c r="F13" s="12">
        <v>3</v>
      </c>
      <c r="G13" s="7">
        <f t="shared" si="0"/>
        <v>13.786493659687409</v>
      </c>
      <c r="H13" s="7">
        <f t="shared" si="1"/>
        <v>16.462695370097318</v>
      </c>
      <c r="I13" s="7">
        <f t="shared" si="2"/>
        <v>27.491890297847245</v>
      </c>
      <c r="J13" s="7">
        <f t="shared" si="3"/>
        <v>13.786493659687409</v>
      </c>
      <c r="K13" s="7">
        <f t="shared" si="4"/>
        <v>19.2199941020348</v>
      </c>
      <c r="L13" s="7">
        <f t="shared" si="5"/>
        <v>30.249189029784727</v>
      </c>
      <c r="M13" s="7">
        <f t="shared" si="6"/>
        <v>38.521085225597169</v>
      </c>
      <c r="N13" s="23">
        <f t="shared" si="7"/>
        <v>21.977292833972282</v>
      </c>
      <c r="O13" s="23"/>
      <c r="P13" s="23"/>
    </row>
    <row r="14" spans="1:16" ht="27" customHeight="1" x14ac:dyDescent="0.2">
      <c r="A14" s="5" t="s">
        <v>42</v>
      </c>
      <c r="B14" s="5">
        <v>97</v>
      </c>
      <c r="C14" s="5">
        <v>1</v>
      </c>
      <c r="D14" s="12" t="s">
        <v>47</v>
      </c>
      <c r="E14" s="12">
        <v>1</v>
      </c>
      <c r="F14" s="12" t="s">
        <v>50</v>
      </c>
      <c r="G14" s="7">
        <f t="shared" si="0"/>
        <v>4.8628723090533761</v>
      </c>
      <c r="H14" s="7">
        <f t="shared" si="1"/>
        <v>5.8068416396343263</v>
      </c>
      <c r="I14" s="7">
        <f t="shared" si="2"/>
        <v>9.6971394868770275</v>
      </c>
      <c r="J14" s="7">
        <f t="shared" si="3"/>
        <v>4.8628723090533761</v>
      </c>
      <c r="K14" s="7">
        <f t="shared" si="4"/>
        <v>6.7794161014450012</v>
      </c>
      <c r="L14" s="7">
        <f t="shared" si="5"/>
        <v>10.669713948687702</v>
      </c>
      <c r="M14" s="7">
        <f t="shared" si="6"/>
        <v>13.587437334119729</v>
      </c>
      <c r="N14" s="23">
        <f t="shared" si="7"/>
        <v>7.7519905632556769</v>
      </c>
      <c r="O14" s="23"/>
      <c r="P14" s="23"/>
    </row>
    <row r="15" spans="1:16" ht="27" customHeight="1" x14ac:dyDescent="0.2">
      <c r="A15" s="5" t="s">
        <v>25</v>
      </c>
      <c r="B15" s="5">
        <v>233</v>
      </c>
      <c r="C15" s="5">
        <v>4</v>
      </c>
      <c r="D15" s="12">
        <v>1</v>
      </c>
      <c r="E15" s="12" t="s">
        <v>47</v>
      </c>
      <c r="F15" s="12">
        <v>3</v>
      </c>
      <c r="G15" s="7">
        <f t="shared" si="0"/>
        <v>11.680920082571513</v>
      </c>
      <c r="H15" s="7">
        <f t="shared" si="1"/>
        <v>13.948392804482454</v>
      </c>
      <c r="I15" s="7">
        <f t="shared" si="2"/>
        <v>23.293128870539665</v>
      </c>
      <c r="J15" s="7">
        <f t="shared" si="3"/>
        <v>11.680920082571513</v>
      </c>
      <c r="K15" s="7">
        <f t="shared" si="4"/>
        <v>16.284576820996755</v>
      </c>
      <c r="L15" s="7">
        <f t="shared" si="5"/>
        <v>25.629312887053967</v>
      </c>
      <c r="M15" s="7">
        <f t="shared" si="6"/>
        <v>32.637864936596877</v>
      </c>
      <c r="N15" s="23">
        <f t="shared" si="7"/>
        <v>18.620760837511057</v>
      </c>
      <c r="O15" s="23"/>
      <c r="P15" s="23"/>
    </row>
    <row r="16" spans="1:16" ht="27" customHeight="1" x14ac:dyDescent="0.2">
      <c r="A16" s="5" t="s">
        <v>26</v>
      </c>
      <c r="B16" s="5">
        <v>242</v>
      </c>
      <c r="C16" s="5">
        <v>4</v>
      </c>
      <c r="D16" s="12" t="s">
        <v>47</v>
      </c>
      <c r="E16" s="12">
        <v>1</v>
      </c>
      <c r="F16" s="12">
        <v>3</v>
      </c>
      <c r="G16" s="7">
        <f t="shared" si="0"/>
        <v>12.132114420524919</v>
      </c>
      <c r="H16" s="7">
        <f t="shared" si="1"/>
        <v>14.487171925685638</v>
      </c>
      <c r="I16" s="7">
        <f t="shared" si="2"/>
        <v>24.192863462105574</v>
      </c>
      <c r="J16" s="7">
        <f t="shared" si="3"/>
        <v>12.132114420524919</v>
      </c>
      <c r="K16" s="7">
        <f t="shared" si="4"/>
        <v>16.913594809790624</v>
      </c>
      <c r="L16" s="7">
        <f t="shared" si="5"/>
        <v>26.619286346210558</v>
      </c>
      <c r="M16" s="7">
        <f t="shared" si="6"/>
        <v>33.898554998525512</v>
      </c>
      <c r="N16" s="23">
        <f t="shared" si="7"/>
        <v>19.340017693895607</v>
      </c>
      <c r="O16" s="23"/>
      <c r="P16" s="23"/>
    </row>
    <row r="17" spans="1:16" ht="27" customHeight="1" x14ac:dyDescent="0.2">
      <c r="A17" s="5" t="s">
        <v>27</v>
      </c>
      <c r="B17" s="5">
        <v>210</v>
      </c>
      <c r="C17" s="5">
        <v>4</v>
      </c>
      <c r="D17" s="12">
        <v>1</v>
      </c>
      <c r="E17" s="12" t="s">
        <v>47</v>
      </c>
      <c r="F17" s="12">
        <v>3</v>
      </c>
      <c r="G17" s="7">
        <f t="shared" si="0"/>
        <v>10.527867885579475</v>
      </c>
      <c r="H17" s="7">
        <f t="shared" si="1"/>
        <v>12.571512828074315</v>
      </c>
      <c r="I17" s="7">
        <f t="shared" si="2"/>
        <v>20.993807136537896</v>
      </c>
      <c r="J17" s="7">
        <f t="shared" si="3"/>
        <v>10.527867885579475</v>
      </c>
      <c r="K17" s="7">
        <f t="shared" si="4"/>
        <v>14.677086405190209</v>
      </c>
      <c r="L17" s="7">
        <f t="shared" si="5"/>
        <v>23.09938071365379</v>
      </c>
      <c r="M17" s="7">
        <f t="shared" si="6"/>
        <v>29.416101445001477</v>
      </c>
      <c r="N17" s="23">
        <f t="shared" si="7"/>
        <v>16.782659982306104</v>
      </c>
      <c r="O17" s="23"/>
      <c r="P17" s="23"/>
    </row>
    <row r="18" spans="1:16" ht="27" customHeight="1" x14ac:dyDescent="0.2">
      <c r="A18" s="5" t="s">
        <v>28</v>
      </c>
      <c r="B18" s="5">
        <v>152</v>
      </c>
      <c r="C18" s="5">
        <v>2</v>
      </c>
      <c r="D18" s="12" t="s">
        <v>47</v>
      </c>
      <c r="E18" s="12">
        <v>1</v>
      </c>
      <c r="F18" s="12">
        <v>1</v>
      </c>
      <c r="G18" s="7">
        <f t="shared" si="0"/>
        <v>7.6201710409908587</v>
      </c>
      <c r="H18" s="7">
        <f t="shared" si="1"/>
        <v>9.0993807136537903</v>
      </c>
      <c r="I18" s="7">
        <f t="shared" si="2"/>
        <v>15.195517546446476</v>
      </c>
      <c r="J18" s="7">
        <f t="shared" si="3"/>
        <v>7.6201710409908587</v>
      </c>
      <c r="K18" s="7">
        <f t="shared" si="4"/>
        <v>10.623414921851962</v>
      </c>
      <c r="L18" s="7">
        <f t="shared" si="5"/>
        <v>16.719551754644648</v>
      </c>
      <c r="M18" s="7">
        <f t="shared" si="6"/>
        <v>21.291654379239162</v>
      </c>
      <c r="N18" s="23">
        <f t="shared" si="7"/>
        <v>12.147449130050132</v>
      </c>
      <c r="O18" s="23"/>
      <c r="P18" s="23"/>
    </row>
    <row r="19" spans="1:16" ht="27" customHeight="1" x14ac:dyDescent="0.2">
      <c r="A19" s="5" t="s">
        <v>29</v>
      </c>
      <c r="B19" s="5">
        <v>140</v>
      </c>
      <c r="C19" s="5">
        <v>3</v>
      </c>
      <c r="D19" s="12">
        <v>1</v>
      </c>
      <c r="E19" s="12" t="s">
        <v>47</v>
      </c>
      <c r="F19" s="12">
        <v>2</v>
      </c>
      <c r="G19" s="7">
        <f t="shared" si="0"/>
        <v>7.0185785903863174</v>
      </c>
      <c r="H19" s="7">
        <f t="shared" si="1"/>
        <v>8.3810085520495434</v>
      </c>
      <c r="I19" s="7">
        <f t="shared" si="2"/>
        <v>13.995871424358597</v>
      </c>
      <c r="J19" s="7">
        <f t="shared" si="3"/>
        <v>7.0185785903863174</v>
      </c>
      <c r="K19" s="7">
        <f t="shared" si="4"/>
        <v>9.7847242701268069</v>
      </c>
      <c r="L19" s="7">
        <f t="shared" si="5"/>
        <v>15.399587142435861</v>
      </c>
      <c r="M19" s="7">
        <f t="shared" si="6"/>
        <v>19.610734296667651</v>
      </c>
      <c r="N19" s="23">
        <f t="shared" si="7"/>
        <v>11.18843998820407</v>
      </c>
      <c r="O19" s="23"/>
      <c r="P19" s="23"/>
    </row>
    <row r="20" spans="1:16" ht="27" customHeight="1" x14ac:dyDescent="0.2">
      <c r="A20" s="5" t="s">
        <v>30</v>
      </c>
      <c r="B20" s="5">
        <v>115</v>
      </c>
      <c r="C20" s="5">
        <v>2</v>
      </c>
      <c r="D20" s="12" t="s">
        <v>47</v>
      </c>
      <c r="E20" s="12">
        <v>1</v>
      </c>
      <c r="F20" s="12">
        <v>1</v>
      </c>
      <c r="G20" s="7">
        <f t="shared" si="0"/>
        <v>5.7652609849601886</v>
      </c>
      <c r="H20" s="7">
        <f t="shared" si="1"/>
        <v>6.8843998820406949</v>
      </c>
      <c r="I20" s="7">
        <f t="shared" si="2"/>
        <v>11.496608670008845</v>
      </c>
      <c r="J20" s="7">
        <f t="shared" si="3"/>
        <v>5.7652609849601886</v>
      </c>
      <c r="K20" s="7">
        <f t="shared" si="4"/>
        <v>8.0374520790327324</v>
      </c>
      <c r="L20" s="7">
        <f t="shared" si="5"/>
        <v>12.649660867000884</v>
      </c>
      <c r="M20" s="7">
        <f t="shared" si="6"/>
        <v>16.108817457976997</v>
      </c>
      <c r="N20" s="23">
        <f t="shared" si="7"/>
        <v>9.1905042760247699</v>
      </c>
      <c r="O20" s="23"/>
      <c r="P20" s="23"/>
    </row>
    <row r="21" spans="1:16" ht="27" customHeight="1" x14ac:dyDescent="0.2">
      <c r="A21" s="5" t="s">
        <v>31</v>
      </c>
      <c r="B21" s="5">
        <v>77</v>
      </c>
      <c r="C21" s="5">
        <v>2</v>
      </c>
      <c r="D21" s="12">
        <v>1</v>
      </c>
      <c r="E21" s="12" t="s">
        <v>47</v>
      </c>
      <c r="F21" s="12">
        <v>1</v>
      </c>
      <c r="G21" s="7">
        <f t="shared" si="0"/>
        <v>3.8602182247124746</v>
      </c>
      <c r="H21" s="7">
        <f t="shared" si="1"/>
        <v>4.6095547036272491</v>
      </c>
      <c r="I21" s="7">
        <f t="shared" si="2"/>
        <v>7.6977292833972282</v>
      </c>
      <c r="J21" s="7">
        <f t="shared" si="3"/>
        <v>3.8602182247124746</v>
      </c>
      <c r="K21" s="7">
        <f t="shared" si="4"/>
        <v>5.3815983485697441</v>
      </c>
      <c r="L21" s="7">
        <f t="shared" si="5"/>
        <v>8.4697729283397241</v>
      </c>
      <c r="M21" s="7">
        <f t="shared" si="6"/>
        <v>10.785903863167208</v>
      </c>
      <c r="N21" s="23">
        <f t="shared" si="7"/>
        <v>6.1536419935122391</v>
      </c>
      <c r="O21" s="23"/>
      <c r="P21" s="23"/>
    </row>
    <row r="22" spans="1:16" ht="27" customHeight="1" x14ac:dyDescent="0.2">
      <c r="A22" s="5" t="s">
        <v>32</v>
      </c>
      <c r="B22" s="5">
        <v>169</v>
      </c>
      <c r="C22" s="5">
        <v>3</v>
      </c>
      <c r="D22" s="12">
        <v>1</v>
      </c>
      <c r="E22" s="12" t="s">
        <v>47</v>
      </c>
      <c r="F22" s="12">
        <v>2</v>
      </c>
      <c r="G22" s="7">
        <f t="shared" si="0"/>
        <v>8.472427012680626</v>
      </c>
      <c r="H22" s="7">
        <f t="shared" si="1"/>
        <v>10.117074609259806</v>
      </c>
      <c r="I22" s="7">
        <f t="shared" si="2"/>
        <v>16.895016219404305</v>
      </c>
      <c r="J22" s="7">
        <f t="shared" si="3"/>
        <v>8.472427012680626</v>
      </c>
      <c r="K22" s="7">
        <f t="shared" si="4"/>
        <v>11.811560011795931</v>
      </c>
      <c r="L22" s="7">
        <f t="shared" si="5"/>
        <v>18.589501621940432</v>
      </c>
      <c r="M22" s="7">
        <f t="shared" si="6"/>
        <v>23.672957829548807</v>
      </c>
      <c r="N22" s="23">
        <f t="shared" si="7"/>
        <v>13.506045414332055</v>
      </c>
      <c r="O22" s="23"/>
      <c r="P22" s="23"/>
    </row>
    <row r="23" spans="1:16" ht="27" customHeight="1" x14ac:dyDescent="0.2">
      <c r="A23" s="5" t="s">
        <v>33</v>
      </c>
      <c r="B23" s="5">
        <v>107</v>
      </c>
      <c r="C23" s="5">
        <v>2</v>
      </c>
      <c r="D23" s="12" t="s">
        <v>47</v>
      </c>
      <c r="E23" s="12">
        <v>1</v>
      </c>
      <c r="F23" s="12">
        <v>1</v>
      </c>
      <c r="G23" s="7">
        <f t="shared" si="0"/>
        <v>5.364199351223828</v>
      </c>
      <c r="H23" s="7">
        <f t="shared" si="1"/>
        <v>6.4054851076378645</v>
      </c>
      <c r="I23" s="7">
        <f t="shared" si="2"/>
        <v>10.696844588616926</v>
      </c>
      <c r="J23" s="7">
        <f t="shared" si="3"/>
        <v>5.364199351223828</v>
      </c>
      <c r="K23" s="7">
        <f t="shared" si="4"/>
        <v>7.4783249778826306</v>
      </c>
      <c r="L23" s="7">
        <f t="shared" si="5"/>
        <v>11.769684458861692</v>
      </c>
      <c r="M23" s="7">
        <f t="shared" si="6"/>
        <v>14.988204069595989</v>
      </c>
      <c r="N23" s="23">
        <f t="shared" si="7"/>
        <v>8.5511648481273959</v>
      </c>
      <c r="O23" s="23"/>
      <c r="P23" s="23"/>
    </row>
    <row r="24" spans="1:16" ht="27" customHeight="1" thickBot="1" x14ac:dyDescent="0.25">
      <c r="A24" s="2" t="s">
        <v>34</v>
      </c>
      <c r="B24" s="2">
        <v>190</v>
      </c>
      <c r="C24" s="2">
        <v>3</v>
      </c>
      <c r="D24" s="12" t="s">
        <v>47</v>
      </c>
      <c r="E24" s="13">
        <v>1</v>
      </c>
      <c r="F24" s="13">
        <v>2</v>
      </c>
      <c r="G24" s="9">
        <f t="shared" si="0"/>
        <v>9.5252138012385714</v>
      </c>
      <c r="H24" s="9">
        <f t="shared" si="1"/>
        <v>11.374225892067237</v>
      </c>
      <c r="I24" s="9">
        <f t="shared" si="2"/>
        <v>18.994396933058095</v>
      </c>
      <c r="J24" s="9">
        <f t="shared" si="3"/>
        <v>9.5252138012385714</v>
      </c>
      <c r="K24" s="9">
        <f t="shared" si="4"/>
        <v>13.279268652314951</v>
      </c>
      <c r="L24" s="9">
        <f t="shared" si="5"/>
        <v>20.899439693305808</v>
      </c>
      <c r="M24" s="9">
        <f t="shared" si="6"/>
        <v>26.614567974048953</v>
      </c>
      <c r="N24" s="19">
        <f t="shared" si="7"/>
        <v>15.184311412562666</v>
      </c>
      <c r="O24" s="19"/>
      <c r="P24" s="19"/>
    </row>
    <row r="25" spans="1:16" ht="27" customHeight="1" thickTop="1" x14ac:dyDescent="0.2">
      <c r="A25" s="10" t="s">
        <v>2</v>
      </c>
      <c r="B25" s="10">
        <v>3391</v>
      </c>
      <c r="C25" s="10">
        <v>58</v>
      </c>
      <c r="D25" s="14">
        <v>10</v>
      </c>
      <c r="E25" s="14">
        <v>11</v>
      </c>
      <c r="F25" s="14">
        <v>37</v>
      </c>
      <c r="G25" s="10">
        <v>171</v>
      </c>
      <c r="H25" s="10">
        <v>202</v>
      </c>
      <c r="I25" s="10">
        <v>339</v>
      </c>
      <c r="J25" s="10">
        <v>171</v>
      </c>
      <c r="K25" s="10">
        <v>236</v>
      </c>
      <c r="L25" s="10">
        <v>374</v>
      </c>
      <c r="M25" s="10">
        <v>476</v>
      </c>
      <c r="N25" s="20">
        <v>271</v>
      </c>
      <c r="O25" s="20"/>
      <c r="P25" s="20"/>
    </row>
    <row r="27" spans="1:16" ht="24.95" customHeight="1" x14ac:dyDescent="0.2">
      <c r="A27" s="11" t="s">
        <v>51</v>
      </c>
    </row>
    <row r="28" spans="1:16" ht="24.95" customHeight="1" x14ac:dyDescent="0.2">
      <c r="A28" s="3" t="s">
        <v>37</v>
      </c>
    </row>
    <row r="29" spans="1:16" ht="20.100000000000001" customHeight="1" x14ac:dyDescent="0.2">
      <c r="A29" s="3" t="s">
        <v>38</v>
      </c>
    </row>
    <row r="41" spans="5:7" ht="20.100000000000001" customHeight="1" x14ac:dyDescent="0.2">
      <c r="E41" s="17"/>
      <c r="F41" s="17"/>
      <c r="G41" s="17"/>
    </row>
    <row r="42" spans="5:7" ht="20.100000000000001" customHeight="1" x14ac:dyDescent="0.2">
      <c r="E42" s="17"/>
      <c r="F42" s="17"/>
      <c r="G42" s="17"/>
    </row>
    <row r="43" spans="5:7" ht="20.100000000000001" customHeight="1" x14ac:dyDescent="0.2">
      <c r="E43" s="17"/>
      <c r="F43" s="18"/>
      <c r="G43" s="17"/>
    </row>
    <row r="44" spans="5:7" ht="20.100000000000001" customHeight="1" x14ac:dyDescent="0.2">
      <c r="E44" s="17"/>
      <c r="F44" s="17"/>
      <c r="G44" s="17"/>
    </row>
    <row r="45" spans="5:7" ht="20.100000000000001" customHeight="1" x14ac:dyDescent="0.2">
      <c r="E45" s="17"/>
      <c r="F45" s="17"/>
      <c r="G45" s="17"/>
    </row>
    <row r="46" spans="5:7" ht="20.100000000000001" customHeight="1" x14ac:dyDescent="0.2">
      <c r="E46" s="17"/>
      <c r="F46" s="17"/>
      <c r="G46" s="17"/>
    </row>
    <row r="47" spans="5:7" ht="20.100000000000001" customHeight="1" x14ac:dyDescent="0.2">
      <c r="E47" s="17"/>
      <c r="F47" s="17"/>
      <c r="G47" s="17"/>
    </row>
    <row r="48" spans="5:7" ht="20.100000000000001" customHeight="1" x14ac:dyDescent="0.2">
      <c r="E48" s="17"/>
      <c r="F48" s="17"/>
      <c r="G48" s="17"/>
    </row>
  </sheetData>
  <mergeCells count="31">
    <mergeCell ref="C2:F2"/>
    <mergeCell ref="B2:B3"/>
    <mergeCell ref="A2:A3"/>
    <mergeCell ref="A1:P1"/>
    <mergeCell ref="N23:P23"/>
    <mergeCell ref="N16:P16"/>
    <mergeCell ref="J2:M2"/>
    <mergeCell ref="N2:P2"/>
    <mergeCell ref="N4:P4"/>
    <mergeCell ref="N5:P5"/>
    <mergeCell ref="N6:P6"/>
    <mergeCell ref="N7:P7"/>
    <mergeCell ref="N8:P8"/>
    <mergeCell ref="N9:P9"/>
    <mergeCell ref="N10:P10"/>
    <mergeCell ref="N24:P24"/>
    <mergeCell ref="N25:P25"/>
    <mergeCell ref="I2:I3"/>
    <mergeCell ref="H2:H3"/>
    <mergeCell ref="G2:G3"/>
    <mergeCell ref="N17:P17"/>
    <mergeCell ref="N18:P18"/>
    <mergeCell ref="N19:P19"/>
    <mergeCell ref="N20:P20"/>
    <mergeCell ref="N21:P21"/>
    <mergeCell ref="N22:P22"/>
    <mergeCell ref="N11:P11"/>
    <mergeCell ref="N12:P12"/>
    <mergeCell ref="N13:P13"/>
    <mergeCell ref="N14:P14"/>
    <mergeCell ref="N15:P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B12E-C50D-4667-AE1F-2A67322000D7}">
  <dimension ref="D1:H21"/>
  <sheetViews>
    <sheetView workbookViewId="0">
      <selection activeCell="I18" sqref="I18"/>
    </sheetView>
  </sheetViews>
  <sheetFormatPr defaultRowHeight="14.25" x14ac:dyDescent="0.2"/>
  <sheetData>
    <row r="1" spans="4:8" x14ac:dyDescent="0.2">
      <c r="D1" s="8" t="s">
        <v>39</v>
      </c>
      <c r="E1">
        <v>2</v>
      </c>
      <c r="G1" s="8" t="s">
        <v>39</v>
      </c>
      <c r="H1">
        <v>2</v>
      </c>
    </row>
    <row r="2" spans="4:8" x14ac:dyDescent="0.2">
      <c r="D2" s="8">
        <v>1</v>
      </c>
      <c r="E2">
        <v>1</v>
      </c>
      <c r="G2" s="8">
        <v>1</v>
      </c>
      <c r="H2">
        <v>1</v>
      </c>
    </row>
    <row r="3" spans="4:8" x14ac:dyDescent="0.2">
      <c r="D3" s="8" t="s">
        <v>41</v>
      </c>
      <c r="E3">
        <v>3</v>
      </c>
      <c r="G3" s="8" t="s">
        <v>41</v>
      </c>
      <c r="H3">
        <v>3</v>
      </c>
    </row>
    <row r="4" spans="4:8" x14ac:dyDescent="0.2">
      <c r="D4" s="8">
        <v>2</v>
      </c>
      <c r="E4">
        <v>2</v>
      </c>
      <c r="G4" s="8">
        <v>2</v>
      </c>
      <c r="H4">
        <v>2</v>
      </c>
    </row>
    <row r="5" spans="4:8" x14ac:dyDescent="0.2">
      <c r="D5" s="8">
        <v>3</v>
      </c>
      <c r="E5">
        <v>3</v>
      </c>
      <c r="G5" s="8">
        <v>3</v>
      </c>
      <c r="H5">
        <v>3</v>
      </c>
    </row>
    <row r="6" spans="4:8" x14ac:dyDescent="0.2">
      <c r="D6" s="8" t="s">
        <v>40</v>
      </c>
      <c r="E6">
        <v>4</v>
      </c>
      <c r="G6" s="8" t="s">
        <v>40</v>
      </c>
      <c r="H6">
        <v>4</v>
      </c>
    </row>
    <row r="7" spans="4:8" x14ac:dyDescent="0.2">
      <c r="D7" s="8" t="s">
        <v>43</v>
      </c>
      <c r="E7">
        <v>4</v>
      </c>
      <c r="G7" s="8" t="s">
        <v>43</v>
      </c>
      <c r="H7">
        <v>4</v>
      </c>
    </row>
    <row r="8" spans="4:8" x14ac:dyDescent="0.2">
      <c r="D8" s="8">
        <v>3</v>
      </c>
      <c r="E8">
        <v>3</v>
      </c>
      <c r="G8" s="8">
        <v>3</v>
      </c>
      <c r="H8">
        <v>3</v>
      </c>
    </row>
    <row r="9" spans="4:8" x14ac:dyDescent="0.2">
      <c r="D9" s="8">
        <v>2</v>
      </c>
      <c r="E9">
        <v>2</v>
      </c>
      <c r="G9" s="8">
        <v>2</v>
      </c>
      <c r="H9">
        <v>2</v>
      </c>
    </row>
    <row r="10" spans="4:8" x14ac:dyDescent="0.2">
      <c r="D10" s="8" t="s">
        <v>40</v>
      </c>
      <c r="E10">
        <v>4</v>
      </c>
      <c r="G10" s="8" t="s">
        <v>40</v>
      </c>
      <c r="H10">
        <v>4</v>
      </c>
    </row>
    <row r="11" spans="4:8" x14ac:dyDescent="0.2">
      <c r="D11" s="8" t="s">
        <v>39</v>
      </c>
      <c r="E11">
        <v>2</v>
      </c>
      <c r="G11" s="8" t="s">
        <v>39</v>
      </c>
      <c r="H11">
        <v>2</v>
      </c>
    </row>
    <row r="12" spans="4:8" x14ac:dyDescent="0.2">
      <c r="D12" s="8" t="s">
        <v>44</v>
      </c>
      <c r="E12">
        <v>5</v>
      </c>
      <c r="G12" s="8" t="s">
        <v>43</v>
      </c>
      <c r="H12">
        <v>4</v>
      </c>
    </row>
    <row r="13" spans="4:8" x14ac:dyDescent="0.2">
      <c r="D13" s="8">
        <v>3</v>
      </c>
      <c r="E13">
        <v>3</v>
      </c>
      <c r="G13" s="8">
        <v>3</v>
      </c>
      <c r="H13">
        <v>3</v>
      </c>
    </row>
    <row r="14" spans="4:8" x14ac:dyDescent="0.2">
      <c r="D14" s="8" t="s">
        <v>44</v>
      </c>
      <c r="E14">
        <v>5</v>
      </c>
      <c r="G14" s="8" t="s">
        <v>43</v>
      </c>
      <c r="H14">
        <v>4</v>
      </c>
    </row>
    <row r="15" spans="4:8" x14ac:dyDescent="0.2">
      <c r="D15" s="8" t="s">
        <v>41</v>
      </c>
      <c r="E15">
        <v>3</v>
      </c>
      <c r="G15" s="8" t="s">
        <v>41</v>
      </c>
      <c r="H15">
        <v>3</v>
      </c>
    </row>
    <row r="16" spans="4:8" x14ac:dyDescent="0.2">
      <c r="D16" s="8" t="s">
        <v>41</v>
      </c>
      <c r="E16">
        <v>3</v>
      </c>
      <c r="G16" s="8" t="s">
        <v>41</v>
      </c>
      <c r="H16">
        <v>3</v>
      </c>
    </row>
    <row r="17" spans="4:8" x14ac:dyDescent="0.2">
      <c r="D17" s="8">
        <v>2</v>
      </c>
      <c r="E17">
        <v>2</v>
      </c>
      <c r="G17" s="8">
        <v>2</v>
      </c>
      <c r="H17">
        <v>2</v>
      </c>
    </row>
    <row r="18" spans="4:8" x14ac:dyDescent="0.2">
      <c r="D18" s="8" t="s">
        <v>39</v>
      </c>
      <c r="E18">
        <v>2</v>
      </c>
      <c r="G18" s="8" t="s">
        <v>39</v>
      </c>
      <c r="H18">
        <v>2</v>
      </c>
    </row>
    <row r="19" spans="4:8" x14ac:dyDescent="0.2">
      <c r="D19" s="8" t="s">
        <v>41</v>
      </c>
      <c r="E19">
        <v>3</v>
      </c>
      <c r="G19" s="8" t="s">
        <v>41</v>
      </c>
      <c r="H19">
        <v>3</v>
      </c>
    </row>
    <row r="20" spans="4:8" x14ac:dyDescent="0.2">
      <c r="D20" s="8">
        <v>2</v>
      </c>
      <c r="E20">
        <v>2</v>
      </c>
      <c r="G20" s="8">
        <v>2</v>
      </c>
      <c r="H20">
        <v>2</v>
      </c>
    </row>
    <row r="21" spans="4:8" x14ac:dyDescent="0.2">
      <c r="D21" s="8">
        <v>3</v>
      </c>
      <c r="E21">
        <v>3</v>
      </c>
      <c r="G21" s="8">
        <v>3</v>
      </c>
      <c r="H21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2019-05-22T08:54:19Z</dcterms:modified>
</cp:coreProperties>
</file>